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 codeName="ThisWorkbook"/>
  <mc:AlternateContent xmlns:mc="http://schemas.openxmlformats.org/markup-compatibility/2006">
    <mc:Choice Requires="x15">
      <x15ac:absPath xmlns:x15ac="http://schemas.microsoft.com/office/spreadsheetml/2010/11/ac" url="T:\Osztalyok\Ginop611\GINOP611_szakma\01_AF\23. Vadiúj eljárás sz VII. KIEG AF\VII.sz.kieg_előkészítés\1_számú_iratmintacsomag\"/>
    </mc:Choice>
  </mc:AlternateContent>
  <xr:revisionPtr revIDLastSave="0" documentId="13_ncr:1_{94E1D36F-0A3E-4AC3-8077-50A787FA8A37}" xr6:coauthVersionLast="36" xr6:coauthVersionMax="36" xr10:uidLastSave="{00000000-0000-0000-0000-000000000000}"/>
  <bookViews>
    <workbookView xWindow="0" yWindow="0" windowWidth="25200" windowHeight="11880" xr2:uid="{00000000-000D-0000-FFFF-FFFF00000000}"/>
  </bookViews>
  <sheets>
    <sheet name="költségkalkuláció" sheetId="5" r:id="rId1"/>
    <sheet name="munka1" sheetId="6" state="hidden" r:id="rId2"/>
  </sheets>
  <definedNames>
    <definedName name="_xlnm.Print_Area" localSheetId="0">költségkalkuláció!$A$1:$E$43</definedName>
    <definedName name="OLE_LINK1" localSheetId="0">költségkalkuláció!#REF!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9" i="6" l="1"/>
  <c r="C24" i="5" s="1"/>
  <c r="C23" i="5" l="1"/>
  <c r="C26" i="5" s="1"/>
  <c r="B6" i="6"/>
  <c r="D3" i="6" l="1"/>
  <c r="D4" i="6"/>
  <c r="D5" i="6"/>
  <c r="D2" i="6"/>
  <c r="B3" i="6"/>
  <c r="B4" i="6"/>
  <c r="B5" i="6"/>
  <c r="B2" i="6"/>
  <c r="E27" i="5" l="1"/>
  <c r="E24" i="5"/>
  <c r="E23" i="5"/>
  <c r="E19" i="5"/>
  <c r="E17" i="5"/>
  <c r="E15" i="5"/>
  <c r="E13" i="5"/>
  <c r="E9" i="5"/>
  <c r="E11" i="5" s="1"/>
  <c r="E5" i="5"/>
  <c r="E4" i="5"/>
  <c r="E7" i="5" l="1"/>
  <c r="E25" i="5"/>
  <c r="E21" i="5"/>
  <c r="E26" i="5" s="1"/>
  <c r="D29" i="5" l="1"/>
  <c r="E28" i="5" l="1"/>
</calcChain>
</file>

<file path=xl/sharedStrings.xml><?xml version="1.0" encoding="utf-8"?>
<sst xmlns="http://schemas.openxmlformats.org/spreadsheetml/2006/main" count="56" uniqueCount="48">
  <si>
    <t>Költség (Ft/fő)</t>
  </si>
  <si>
    <t>elméleti képzés</t>
  </si>
  <si>
    <t>gyakorlati képzés</t>
  </si>
  <si>
    <t>képzés</t>
  </si>
  <si>
    <t xml:space="preserve">elméleti képzés </t>
  </si>
  <si>
    <t xml:space="preserve">gyakorlati képzés </t>
  </si>
  <si>
    <t>C kategória és mezőgazdasági vontatói engedély esetén</t>
  </si>
  <si>
    <t>…… kategória vezetői engedély esetén</t>
  </si>
  <si>
    <t>Felnőttképzést kiegészítő tevékenység/felnőttképzési tevékenységhez kapcsolódó szolgáltatás</t>
  </si>
  <si>
    <t>Képzés hatékonyságának növelése</t>
  </si>
  <si>
    <t>Munkavállalás elősegítése</t>
  </si>
  <si>
    <t>Összesített fajlagos költség</t>
  </si>
  <si>
    <r>
      <t>részszakma</t>
    </r>
    <r>
      <rPr>
        <b/>
        <sz val="10"/>
        <color theme="1"/>
        <rFont val="Arial"/>
        <family val="2"/>
        <charset val="238"/>
      </rPr>
      <t xml:space="preserve">, </t>
    </r>
    <r>
      <rPr>
        <b/>
        <i/>
        <sz val="10"/>
        <color theme="1"/>
        <rFont val="Arial"/>
        <family val="2"/>
        <charset val="238"/>
      </rPr>
      <t>szakképesítés</t>
    </r>
    <r>
      <rPr>
        <b/>
        <sz val="10"/>
        <color theme="1"/>
        <rFont val="Arial"/>
        <family val="2"/>
        <charset val="238"/>
      </rPr>
      <t xml:space="preserve"> megszerzésére irányuló képzés </t>
    </r>
    <r>
      <rPr>
        <sz val="10"/>
        <color theme="1"/>
        <rFont val="Arial"/>
        <family val="2"/>
        <charset val="238"/>
      </rPr>
      <t>(Szkt. 9. § (2) bekezdés a) ill. b) pontja szerinti)</t>
    </r>
  </si>
  <si>
    <t>Szakmai vagy képesítő vizsga díja</t>
  </si>
  <si>
    <t>a költségekből a vizsga díja</t>
  </si>
  <si>
    <t>összes költség</t>
  </si>
  <si>
    <t>Egy fő óraszáma ill. képzési költsége</t>
  </si>
  <si>
    <t>Egy fő összes költsége</t>
  </si>
  <si>
    <t>a képzési költségen felül a vizsga díja</t>
  </si>
  <si>
    <t>Megjegyzés a táblázat kitöltéséhez:</t>
  </si>
  <si>
    <t>A költségkalkuláción belül a fajlagos költségeknek külön-külön kell megfelelnie a közleményben meghatározott költségnormáknak.</t>
  </si>
  <si>
    <t>Részszakma és szakképesítés esetén a vizsga díját a képzési költségen felül kell számolni, a többi esetben a képzési költség tartalmazza a vizsga díját.</t>
  </si>
  <si>
    <t>Az összesített fajlagos költségbe a szakmai ill. képesítő vizsga díja nem számít bele.</t>
  </si>
  <si>
    <t>Az óraszámot, a fajlagos költséget és a vizsgadíjat egész számként szükséges megadni.</t>
  </si>
  <si>
    <t>B, részszakma, szakképesítés</t>
  </si>
  <si>
    <t>D, szakképzésnek nem minősülő</t>
  </si>
  <si>
    <t>hatósági</t>
  </si>
  <si>
    <t>C</t>
  </si>
  <si>
    <t>Korlát</t>
  </si>
  <si>
    <t>Elmélet max</t>
  </si>
  <si>
    <t>Gyakorlat max</t>
  </si>
  <si>
    <t>Elmélet min</t>
  </si>
  <si>
    <t>Gyakorlat min</t>
  </si>
  <si>
    <t>felnőttképzési szolgáltatás</t>
  </si>
  <si>
    <t>Ajánlattevő cégszerű aláírása</t>
  </si>
  <si>
    <t>…………………………………………….</t>
  </si>
  <si>
    <t>szakmai óraszám</t>
  </si>
  <si>
    <t>Óraszám
(óra)</t>
  </si>
  <si>
    <t>Fajlagos költség (Ft/fő/óra)</t>
  </si>
  <si>
    <t>A költségkalkulációban a vizsgaszervező intézmény által a szándéknyilatkozatban megadott vizsgadíjat kell feltüntetni.</t>
  </si>
  <si>
    <t>A táblázatban a sárga háttérszínnel rendelkező cellák tölthetők, a többi cella írásvédett.</t>
  </si>
  <si>
    <t>Összesítés</t>
  </si>
  <si>
    <t>Képzések típusok szerint</t>
  </si>
  <si>
    <t>Hatósági szaktanfolyam esetén a vizsga díjának kiszámítására a 84/2009. (XII.30.) KHEM rendelet irányadó.</t>
  </si>
  <si>
    <t>hatósági képzés</t>
  </si>
  <si>
    <t>Képzés</t>
  </si>
  <si>
    <t>Szolgáltatás</t>
  </si>
  <si>
    <r>
      <t xml:space="preserve">szakképzésnek nem minősülő képzés </t>
    </r>
    <r>
      <rPr>
        <i/>
        <sz val="10"/>
        <color theme="1"/>
        <rFont val="Arial"/>
        <family val="2"/>
        <charset val="238"/>
      </rPr>
      <t>(Fktv. 1. § (1) bekezdés ab) pontja szerinti)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</si>
</sst>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i/>
      <sz val="10"/>
      <color theme="1"/>
      <name val="Arial"/>
      <family val="2"/>
      <charset val="238"/>
    </font>
    <font>
      <i/>
      <sz val="10"/>
      <color theme="1"/>
      <name val="Arial"/>
      <family val="2"/>
      <charset val="238"/>
    </font>
    <font>
      <sz val="11"/>
      <color theme="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lightUp">
        <bgColor rgb="FFDDDDDD"/>
      </patternFill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2" fillId="0" borderId="1" xfId="0" applyFont="1" applyBorder="1" applyAlignment="1">
      <alignment vertical="center" wrapText="1"/>
    </xf>
    <xf numFmtId="0" fontId="0" fillId="0" borderId="0" xfId="0" applyAlignment="1">
      <alignment horizontal="right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3" fontId="2" fillId="0" borderId="5" xfId="0" applyNumberFormat="1" applyFont="1" applyBorder="1" applyAlignment="1">
      <alignment horizontal="right" vertical="center" wrapText="1"/>
    </xf>
    <xf numFmtId="3" fontId="1" fillId="3" borderId="5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right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1" fillId="2" borderId="7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vertical="center" wrapText="1"/>
    </xf>
    <xf numFmtId="3" fontId="1" fillId="3" borderId="12" xfId="0" applyNumberFormat="1" applyFont="1" applyFill="1" applyBorder="1" applyAlignment="1">
      <alignment horizontal="center" vertical="center"/>
    </xf>
    <xf numFmtId="3" fontId="1" fillId="3" borderId="13" xfId="0" applyNumberFormat="1" applyFont="1" applyFill="1" applyBorder="1" applyAlignment="1">
      <alignment horizontal="right" vertical="center" wrapText="1"/>
    </xf>
    <xf numFmtId="4" fontId="1" fillId="3" borderId="7" xfId="0" applyNumberFormat="1" applyFont="1" applyFill="1" applyBorder="1" applyAlignment="1">
      <alignment horizontal="center" vertical="center" wrapText="1"/>
    </xf>
    <xf numFmtId="0" fontId="1" fillId="0" borderId="9" xfId="0" applyFont="1" applyBorder="1" applyAlignment="1">
      <alignment vertical="center" wrapText="1"/>
    </xf>
    <xf numFmtId="0" fontId="1" fillId="2" borderId="9" xfId="0" applyFont="1" applyFill="1" applyBorder="1" applyAlignment="1">
      <alignment horizontal="center" vertical="center" wrapText="1"/>
    </xf>
    <xf numFmtId="3" fontId="1" fillId="3" borderId="10" xfId="0" applyNumberFormat="1" applyFont="1" applyFill="1" applyBorder="1" applyAlignment="1">
      <alignment horizontal="right" vertical="center" wrapText="1"/>
    </xf>
    <xf numFmtId="3" fontId="1" fillId="0" borderId="8" xfId="0" applyNumberFormat="1" applyFont="1" applyFill="1" applyBorder="1" applyAlignment="1">
      <alignment horizontal="right" vertical="center" wrapText="1"/>
    </xf>
    <xf numFmtId="3" fontId="1" fillId="0" borderId="8" xfId="0" applyNumberFormat="1" applyFont="1" applyBorder="1" applyAlignment="1">
      <alignment horizontal="right" vertical="center" wrapText="1"/>
    </xf>
    <xf numFmtId="0" fontId="2" fillId="0" borderId="0" xfId="0" applyFont="1"/>
    <xf numFmtId="0" fontId="2" fillId="0" borderId="0" xfId="0" applyFont="1" applyAlignment="1">
      <alignment horizontal="right"/>
    </xf>
    <xf numFmtId="0" fontId="1" fillId="0" borderId="0" xfId="0" applyFont="1"/>
    <xf numFmtId="3" fontId="2" fillId="4" borderId="1" xfId="0" applyNumberFormat="1" applyFont="1" applyFill="1" applyBorder="1" applyAlignment="1" applyProtection="1">
      <alignment horizontal="center" vertical="center"/>
      <protection locked="0"/>
    </xf>
    <xf numFmtId="3" fontId="2" fillId="4" borderId="1" xfId="0" applyNumberFormat="1" applyFont="1" applyFill="1" applyBorder="1" applyAlignment="1" applyProtection="1">
      <alignment horizontal="center" vertical="center" wrapText="1"/>
      <protection locked="0"/>
    </xf>
    <xf numFmtId="3" fontId="2" fillId="4" borderId="5" xfId="0" applyNumberFormat="1" applyFont="1" applyFill="1" applyBorder="1" applyAlignment="1" applyProtection="1">
      <alignment horizontal="right" vertical="center" wrapText="1"/>
      <protection locked="0"/>
    </xf>
    <xf numFmtId="0" fontId="2" fillId="4" borderId="1" xfId="0" applyFont="1" applyFill="1" applyBorder="1" applyAlignment="1" applyProtection="1">
      <alignment vertical="center"/>
      <protection locked="0"/>
    </xf>
    <xf numFmtId="3" fontId="2" fillId="0" borderId="1" xfId="0" applyNumberFormat="1" applyFont="1" applyFill="1" applyBorder="1" applyAlignment="1" applyProtection="1">
      <alignment horizontal="center" vertical="center"/>
    </xf>
    <xf numFmtId="0" fontId="2" fillId="0" borderId="0" xfId="0" applyFont="1" applyFill="1" applyAlignment="1">
      <alignment horizontal="left" wrapText="1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wrapText="1"/>
    </xf>
    <xf numFmtId="0" fontId="2" fillId="0" borderId="0" xfId="0" applyFont="1" applyFill="1" applyAlignment="1">
      <alignment horizontal="left" wrapText="1"/>
    </xf>
    <xf numFmtId="0" fontId="2" fillId="0" borderId="0" xfId="0" applyFont="1" applyFill="1" applyAlignment="1">
      <alignment horizontal="left" vertical="top" wrapText="1"/>
    </xf>
    <xf numFmtId="0" fontId="1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textRotation="90" wrapText="1"/>
    </xf>
    <xf numFmtId="0" fontId="1" fillId="0" borderId="19" xfId="0" applyFont="1" applyBorder="1" applyAlignment="1">
      <alignment horizontal="center" vertical="center" textRotation="90" wrapText="1"/>
    </xf>
    <xf numFmtId="0" fontId="1" fillId="0" borderId="14" xfId="0" applyFont="1" applyBorder="1" applyAlignment="1">
      <alignment horizontal="center" vertical="center" textRotation="90" wrapText="1"/>
    </xf>
    <xf numFmtId="0" fontId="1" fillId="0" borderId="4" xfId="0" applyFont="1" applyBorder="1" applyAlignment="1">
      <alignment horizontal="center" vertical="center" textRotation="90" wrapText="1"/>
    </xf>
    <xf numFmtId="0" fontId="1" fillId="0" borderId="11" xfId="0" applyFont="1" applyBorder="1" applyAlignment="1">
      <alignment horizontal="center" vertical="center" textRotation="90" wrapText="1"/>
    </xf>
    <xf numFmtId="0" fontId="1" fillId="0" borderId="6" xfId="0" applyFont="1" applyBorder="1" applyAlignment="1">
      <alignment horizontal="center" vertical="center" textRotation="90" wrapText="1"/>
    </xf>
    <xf numFmtId="0" fontId="3" fillId="0" borderId="15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1" fillId="0" borderId="15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 textRotation="90" wrapText="1"/>
    </xf>
    <xf numFmtId="0" fontId="5" fillId="0" borderId="0" xfId="0" applyFont="1"/>
    <xf numFmtId="3" fontId="5" fillId="0" borderId="0" xfId="0" applyNumberFormat="1" applyFont="1"/>
  </cellXfs>
  <cellStyles count="1">
    <cellStyle name="Normál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Munka1">
    <pageSetUpPr fitToPage="1"/>
  </sheetPr>
  <dimension ref="A1:E43"/>
  <sheetViews>
    <sheetView showGridLines="0" tabSelected="1" view="pageBreakPreview" zoomScaleNormal="100" zoomScaleSheetLayoutView="100" workbookViewId="0">
      <selection activeCell="C6" sqref="C6"/>
    </sheetView>
  </sheetViews>
  <sheetFormatPr defaultRowHeight="15" x14ac:dyDescent="0.25"/>
  <cols>
    <col min="1" max="1" width="5.28515625" customWidth="1"/>
    <col min="2" max="2" width="65.5703125" customWidth="1"/>
    <col min="3" max="4" width="10.140625" customWidth="1"/>
    <col min="5" max="5" width="11" style="2" customWidth="1"/>
  </cols>
  <sheetData>
    <row r="1" spans="1:5" x14ac:dyDescent="0.25">
      <c r="A1" s="47" t="s">
        <v>42</v>
      </c>
      <c r="B1" s="48"/>
      <c r="C1" s="42" t="s">
        <v>37</v>
      </c>
      <c r="D1" s="42" t="s">
        <v>38</v>
      </c>
      <c r="E1" s="45" t="s">
        <v>0</v>
      </c>
    </row>
    <row r="2" spans="1:5" ht="26.25" customHeight="1" thickBot="1" x14ac:dyDescent="0.3">
      <c r="A2" s="49"/>
      <c r="B2" s="50"/>
      <c r="C2" s="43"/>
      <c r="D2" s="44"/>
      <c r="E2" s="46"/>
    </row>
    <row r="3" spans="1:5" ht="24.95" customHeight="1" x14ac:dyDescent="0.25">
      <c r="A3" s="66" t="s">
        <v>45</v>
      </c>
      <c r="B3" s="57" t="s">
        <v>12</v>
      </c>
      <c r="C3" s="58"/>
      <c r="D3" s="58"/>
      <c r="E3" s="59"/>
    </row>
    <row r="4" spans="1:5" ht="15" customHeight="1" x14ac:dyDescent="0.25">
      <c r="A4" s="51"/>
      <c r="B4" s="7" t="s">
        <v>1</v>
      </c>
      <c r="C4" s="30"/>
      <c r="D4" s="31"/>
      <c r="E4" s="9">
        <f>C4*D4</f>
        <v>0</v>
      </c>
    </row>
    <row r="5" spans="1:5" ht="15" customHeight="1" x14ac:dyDescent="0.25">
      <c r="A5" s="51"/>
      <c r="B5" s="7" t="s">
        <v>2</v>
      </c>
      <c r="C5" s="30"/>
      <c r="D5" s="31"/>
      <c r="E5" s="9">
        <f>C5*D5</f>
        <v>0</v>
      </c>
    </row>
    <row r="6" spans="1:5" ht="15" customHeight="1" x14ac:dyDescent="0.25">
      <c r="A6" s="51"/>
      <c r="B6" s="7" t="s">
        <v>18</v>
      </c>
      <c r="C6" s="3"/>
      <c r="D6" s="6"/>
      <c r="E6" s="32"/>
    </row>
    <row r="7" spans="1:5" ht="15" customHeight="1" thickBot="1" x14ac:dyDescent="0.3">
      <c r="A7" s="51"/>
      <c r="B7" s="15" t="s">
        <v>15</v>
      </c>
      <c r="C7" s="12"/>
      <c r="D7" s="17"/>
      <c r="E7" s="25">
        <f>E4+E5+E6</f>
        <v>0</v>
      </c>
    </row>
    <row r="8" spans="1:5" ht="24.95" customHeight="1" x14ac:dyDescent="0.25">
      <c r="A8" s="51"/>
      <c r="B8" s="57" t="s">
        <v>47</v>
      </c>
      <c r="C8" s="58"/>
      <c r="D8" s="58"/>
      <c r="E8" s="59"/>
    </row>
    <row r="9" spans="1:5" ht="15" customHeight="1" x14ac:dyDescent="0.25">
      <c r="A9" s="51"/>
      <c r="B9" s="7" t="s">
        <v>3</v>
      </c>
      <c r="C9" s="30"/>
      <c r="D9" s="31"/>
      <c r="E9" s="9">
        <f>C9*D9</f>
        <v>0</v>
      </c>
    </row>
    <row r="10" spans="1:5" ht="15" customHeight="1" x14ac:dyDescent="0.25">
      <c r="A10" s="51"/>
      <c r="B10" s="1" t="s">
        <v>14</v>
      </c>
      <c r="C10" s="5"/>
      <c r="D10" s="5"/>
      <c r="E10" s="32"/>
    </row>
    <row r="11" spans="1:5" ht="15" customHeight="1" thickBot="1" x14ac:dyDescent="0.3">
      <c r="A11" s="51"/>
      <c r="B11" s="15" t="s">
        <v>15</v>
      </c>
      <c r="C11" s="16"/>
      <c r="D11" s="16"/>
      <c r="E11" s="25">
        <f>E9</f>
        <v>0</v>
      </c>
    </row>
    <row r="12" spans="1:5" ht="24.95" customHeight="1" x14ac:dyDescent="0.25">
      <c r="A12" s="51"/>
      <c r="B12" s="60" t="s">
        <v>44</v>
      </c>
      <c r="C12" s="61"/>
      <c r="D12" s="61"/>
      <c r="E12" s="62"/>
    </row>
    <row r="13" spans="1:5" ht="15" customHeight="1" x14ac:dyDescent="0.25">
      <c r="A13" s="51"/>
      <c r="B13" s="7" t="s">
        <v>4</v>
      </c>
      <c r="C13" s="30"/>
      <c r="D13" s="31"/>
      <c r="E13" s="9">
        <f>C13*D13</f>
        <v>0</v>
      </c>
    </row>
    <row r="14" spans="1:5" ht="15" customHeight="1" x14ac:dyDescent="0.25">
      <c r="A14" s="51"/>
      <c r="B14" s="7" t="s">
        <v>14</v>
      </c>
      <c r="C14" s="5"/>
      <c r="D14" s="5"/>
      <c r="E14" s="32"/>
    </row>
    <row r="15" spans="1:5" ht="15" customHeight="1" x14ac:dyDescent="0.25">
      <c r="A15" s="51"/>
      <c r="B15" s="7" t="s">
        <v>5</v>
      </c>
      <c r="C15" s="30"/>
      <c r="D15" s="31"/>
      <c r="E15" s="9">
        <f>C15*D15</f>
        <v>0</v>
      </c>
    </row>
    <row r="16" spans="1:5" ht="15" customHeight="1" x14ac:dyDescent="0.25">
      <c r="A16" s="51"/>
      <c r="B16" s="7" t="s">
        <v>14</v>
      </c>
      <c r="C16" s="5"/>
      <c r="D16" s="5"/>
      <c r="E16" s="32"/>
    </row>
    <row r="17" spans="1:5" ht="15" customHeight="1" x14ac:dyDescent="0.25">
      <c r="A17" s="51"/>
      <c r="B17" s="1" t="s">
        <v>6</v>
      </c>
      <c r="C17" s="30"/>
      <c r="D17" s="31"/>
      <c r="E17" s="9">
        <f>C17*D17</f>
        <v>0</v>
      </c>
    </row>
    <row r="18" spans="1:5" ht="15" customHeight="1" x14ac:dyDescent="0.25">
      <c r="A18" s="51"/>
      <c r="B18" s="7" t="s">
        <v>14</v>
      </c>
      <c r="C18" s="5"/>
      <c r="D18" s="5"/>
      <c r="E18" s="32"/>
    </row>
    <row r="19" spans="1:5" ht="15" customHeight="1" x14ac:dyDescent="0.25">
      <c r="A19" s="51"/>
      <c r="B19" s="33" t="s">
        <v>7</v>
      </c>
      <c r="C19" s="30"/>
      <c r="D19" s="31"/>
      <c r="E19" s="9">
        <f>C19*D19</f>
        <v>0</v>
      </c>
    </row>
    <row r="20" spans="1:5" ht="15" customHeight="1" x14ac:dyDescent="0.25">
      <c r="A20" s="51"/>
      <c r="B20" s="1" t="s">
        <v>14</v>
      </c>
      <c r="C20" s="5"/>
      <c r="D20" s="5"/>
      <c r="E20" s="32"/>
    </row>
    <row r="21" spans="1:5" ht="15" customHeight="1" thickBot="1" x14ac:dyDescent="0.3">
      <c r="A21" s="52"/>
      <c r="B21" s="15" t="s">
        <v>15</v>
      </c>
      <c r="C21" s="16"/>
      <c r="D21" s="16"/>
      <c r="E21" s="25">
        <f>E13+E15+E17+E19</f>
        <v>0</v>
      </c>
    </row>
    <row r="22" spans="1:5" ht="24.95" customHeight="1" x14ac:dyDescent="0.25">
      <c r="A22" s="51" t="s">
        <v>46</v>
      </c>
      <c r="B22" s="63" t="s">
        <v>8</v>
      </c>
      <c r="C22" s="64"/>
      <c r="D22" s="64"/>
      <c r="E22" s="65"/>
    </row>
    <row r="23" spans="1:5" ht="15" customHeight="1" x14ac:dyDescent="0.25">
      <c r="A23" s="51"/>
      <c r="B23" s="1" t="s">
        <v>9</v>
      </c>
      <c r="C23" s="34">
        <f>IF(munka1!B9&gt;=40,16,0)</f>
        <v>0</v>
      </c>
      <c r="D23" s="31"/>
      <c r="E23" s="9">
        <f>C23*D23</f>
        <v>0</v>
      </c>
    </row>
    <row r="24" spans="1:5" ht="15" customHeight="1" x14ac:dyDescent="0.25">
      <c r="A24" s="51"/>
      <c r="B24" s="1" t="s">
        <v>10</v>
      </c>
      <c r="C24" s="34">
        <f>IF(munka1!B9&gt;=40,24,0)</f>
        <v>0</v>
      </c>
      <c r="D24" s="31"/>
      <c r="E24" s="9">
        <f>C24*D24</f>
        <v>0</v>
      </c>
    </row>
    <row r="25" spans="1:5" ht="15" customHeight="1" thickBot="1" x14ac:dyDescent="0.3">
      <c r="A25" s="52"/>
      <c r="B25" s="15" t="s">
        <v>15</v>
      </c>
      <c r="C25" s="16"/>
      <c r="D25" s="16"/>
      <c r="E25" s="26">
        <f>E23+E24</f>
        <v>0</v>
      </c>
    </row>
    <row r="26" spans="1:5" ht="20.100000000000001" customHeight="1" x14ac:dyDescent="0.25">
      <c r="A26" s="53" t="s">
        <v>41</v>
      </c>
      <c r="B26" s="18" t="s">
        <v>16</v>
      </c>
      <c r="C26" s="19">
        <f>C4+C5+C9+C13+C15+C17+C19+C23+C24</f>
        <v>0</v>
      </c>
      <c r="D26" s="14"/>
      <c r="E26" s="20">
        <f>E4+E5+E11+E21+E25</f>
        <v>0</v>
      </c>
    </row>
    <row r="27" spans="1:5" ht="20.100000000000001" customHeight="1" x14ac:dyDescent="0.25">
      <c r="A27" s="54"/>
      <c r="B27" s="8" t="s">
        <v>13</v>
      </c>
      <c r="C27" s="4"/>
      <c r="D27" s="4"/>
      <c r="E27" s="10">
        <f>E6</f>
        <v>0</v>
      </c>
    </row>
    <row r="28" spans="1:5" ht="20.100000000000001" customHeight="1" x14ac:dyDescent="0.25">
      <c r="A28" s="55"/>
      <c r="B28" s="22" t="s">
        <v>17</v>
      </c>
      <c r="C28" s="23"/>
      <c r="D28" s="23"/>
      <c r="E28" s="24">
        <f>E26+E27</f>
        <v>0</v>
      </c>
    </row>
    <row r="29" spans="1:5" ht="20.100000000000001" customHeight="1" thickBot="1" x14ac:dyDescent="0.3">
      <c r="A29" s="56"/>
      <c r="B29" s="11" t="s">
        <v>11</v>
      </c>
      <c r="C29" s="12"/>
      <c r="D29" s="21">
        <f>IFERROR(E26/C26,0)</f>
        <v>0</v>
      </c>
      <c r="E29" s="13"/>
    </row>
    <row r="30" spans="1:5" x14ac:dyDescent="0.25">
      <c r="A30" s="27"/>
      <c r="B30" s="27"/>
      <c r="C30" s="27"/>
      <c r="D30" s="27"/>
      <c r="E30" s="28"/>
    </row>
    <row r="31" spans="1:5" x14ac:dyDescent="0.25">
      <c r="A31" s="29" t="s">
        <v>19</v>
      </c>
      <c r="B31" s="27"/>
      <c r="C31" s="27"/>
      <c r="D31" s="27"/>
      <c r="E31" s="28"/>
    </row>
    <row r="32" spans="1:5" x14ac:dyDescent="0.25">
      <c r="A32" s="36" t="s">
        <v>23</v>
      </c>
      <c r="B32" s="36"/>
      <c r="C32" s="36"/>
      <c r="D32" s="36"/>
      <c r="E32" s="36"/>
    </row>
    <row r="33" spans="1:5" ht="30.95" customHeight="1" x14ac:dyDescent="0.25">
      <c r="A33" s="37" t="s">
        <v>20</v>
      </c>
      <c r="B33" s="37"/>
      <c r="C33" s="37"/>
      <c r="D33" s="37"/>
      <c r="E33" s="37"/>
    </row>
    <row r="34" spans="1:5" ht="31.5" customHeight="1" x14ac:dyDescent="0.25">
      <c r="A34" s="37" t="s">
        <v>21</v>
      </c>
      <c r="B34" s="37"/>
      <c r="C34" s="37"/>
      <c r="D34" s="37"/>
      <c r="E34" s="37"/>
    </row>
    <row r="35" spans="1:5" ht="16.5" customHeight="1" x14ac:dyDescent="0.25">
      <c r="A35" s="41" t="s">
        <v>43</v>
      </c>
      <c r="B35" s="41"/>
      <c r="C35" s="41"/>
      <c r="D35" s="41"/>
      <c r="E35" s="41"/>
    </row>
    <row r="36" spans="1:5" ht="14.25" customHeight="1" x14ac:dyDescent="0.25">
      <c r="A36" s="37" t="s">
        <v>22</v>
      </c>
      <c r="B36" s="37"/>
      <c r="C36" s="37"/>
      <c r="D36" s="37"/>
      <c r="E36" s="37"/>
    </row>
    <row r="37" spans="1:5" x14ac:dyDescent="0.25">
      <c r="A37" s="37" t="s">
        <v>39</v>
      </c>
      <c r="B37" s="37"/>
      <c r="C37" s="37"/>
      <c r="D37" s="37"/>
      <c r="E37" s="37"/>
    </row>
    <row r="38" spans="1:5" ht="18" customHeight="1" x14ac:dyDescent="0.25">
      <c r="A38" s="39" t="s">
        <v>40</v>
      </c>
      <c r="B38" s="39"/>
      <c r="C38" s="39"/>
      <c r="D38" s="39"/>
      <c r="E38" s="39"/>
    </row>
    <row r="39" spans="1:5" ht="15" customHeight="1" x14ac:dyDescent="0.25">
      <c r="A39" s="40"/>
      <c r="B39" s="40"/>
      <c r="C39" s="40"/>
      <c r="D39" s="40"/>
      <c r="E39" s="40"/>
    </row>
    <row r="40" spans="1:5" ht="15" customHeight="1" x14ac:dyDescent="0.25">
      <c r="A40" s="35"/>
      <c r="B40" s="35"/>
      <c r="C40" s="35"/>
      <c r="D40" s="35"/>
      <c r="E40" s="35"/>
    </row>
    <row r="41" spans="1:5" x14ac:dyDescent="0.25">
      <c r="A41" s="27"/>
      <c r="B41" s="27"/>
    </row>
    <row r="42" spans="1:5" x14ac:dyDescent="0.25">
      <c r="C42" s="38" t="s">
        <v>35</v>
      </c>
      <c r="D42" s="38"/>
      <c r="E42" s="38"/>
    </row>
    <row r="43" spans="1:5" x14ac:dyDescent="0.25">
      <c r="C43" s="38" t="s">
        <v>34</v>
      </c>
      <c r="D43" s="38"/>
      <c r="E43" s="38"/>
    </row>
  </sheetData>
  <sheetProtection algorithmName="SHA-512" hashValue="607ShHmkD/br0rb6GFLvfW6Ey+nBuKF557awrvpgS4iG7MPSHthen5yeTNb9Zz4QEz4Lf4071snDs1GH6kwl+g==" saltValue="z7+cnlEbEZMHRvPaEa6WaA==" spinCount="100000" sheet="1" objects="1" scenarios="1"/>
  <mergeCells count="21">
    <mergeCell ref="A26:A29"/>
    <mergeCell ref="B3:E3"/>
    <mergeCell ref="B8:E8"/>
    <mergeCell ref="B12:E12"/>
    <mergeCell ref="B22:E22"/>
    <mergeCell ref="A3:A21"/>
    <mergeCell ref="C1:C2"/>
    <mergeCell ref="D1:D2"/>
    <mergeCell ref="E1:E2"/>
    <mergeCell ref="A1:B2"/>
    <mergeCell ref="A22:A25"/>
    <mergeCell ref="A32:E32"/>
    <mergeCell ref="A37:E37"/>
    <mergeCell ref="C42:E42"/>
    <mergeCell ref="C43:E43"/>
    <mergeCell ref="A36:E36"/>
    <mergeCell ref="A34:E34"/>
    <mergeCell ref="A33:E33"/>
    <mergeCell ref="A38:E38"/>
    <mergeCell ref="A39:E39"/>
    <mergeCell ref="A35:E35"/>
  </mergeCells>
  <dataValidations count="2">
    <dataValidation type="whole" operator="greaterThanOrEqual" allowBlank="1" showInputMessage="1" showErrorMessage="1" sqref="D19" xr:uid="{00000000-0002-0000-0000-000000000000}">
      <formula1>0</formula1>
    </dataValidation>
    <dataValidation type="whole" operator="greaterThanOrEqual" allowBlank="1" showInputMessage="1" showErrorMessage="1" error="Az értékenek egész számnak kell lennie." sqref="C4:C5 E6 C9 E10 C13 C15 C17 C19 E14 E16 E18 E20 C23:C24" xr:uid="{00000000-0002-0000-0000-000001000000}">
      <formula1>0</formula1>
    </dataValidation>
  </dataValidations>
  <printOptions horizontalCentered="1"/>
  <pageMargins left="0.70866141732283472" right="0.70866141732283472" top="0.9055118110236221" bottom="0.74803149606299213" header="0.31496062992125984" footer="0.31496062992125984"/>
  <pageSetup paperSize="9" scale="87" orientation="portrait" horizontalDpi="300" verticalDpi="300" r:id="rId1"/>
  <headerFooter>
    <oddHeader xml:space="preserve">&amp;C&amp;"-,Félkövér"Költségkalkuláció
&amp;RAjánlattételi felhívás 
3. számú mellékletének  1. számú függeléke
</oddHeader>
  </headerFooter>
  <extLst>
    <ext xmlns:x14="http://schemas.microsoft.com/office/spreadsheetml/2009/9/main" uri="{CCE6A557-97BC-4b89-ADB6-D9C93CAAB3DF}">
      <x14:dataValidations xmlns:xm="http://schemas.microsoft.com/office/excel/2006/main" count="8">
        <x14:dataValidation type="whole" allowBlank="1" showInputMessage="1" showErrorMessage="1" error="Az értékenek a költségnorma 70% és 100%-a közé eső  egész számnak kell lennie." xr:uid="{00000000-0002-0000-0000-000002000000}">
          <x14:formula1>
            <xm:f>munka1!B2</xm:f>
          </x14:formula1>
          <x14:formula2>
            <xm:f>munka1!C2</xm:f>
          </x14:formula2>
          <xm:sqref>D4</xm:sqref>
        </x14:dataValidation>
        <x14:dataValidation type="whole" allowBlank="1" showInputMessage="1" showErrorMessage="1" error="Az értékenek a költségnorma 70% és 100%-a közé eső  egész számnak kell lennie." xr:uid="{00000000-0002-0000-0000-000003000000}">
          <x14:formula1>
            <xm:f>munka1!D2</xm:f>
          </x14:formula1>
          <x14:formula2>
            <xm:f>munka1!E2</xm:f>
          </x14:formula2>
          <xm:sqref>D5</xm:sqref>
        </x14:dataValidation>
        <x14:dataValidation type="whole" allowBlank="1" showInputMessage="1" showErrorMessage="1" error="Az értékenek a költségnorma 70% és 100%-a közé eső  egész számnak kell lennie." xr:uid="{00000000-0002-0000-0000-000004000000}">
          <x14:formula1>
            <xm:f>munka1!B3</xm:f>
          </x14:formula1>
          <x14:formula2>
            <xm:f>munka1!C3</xm:f>
          </x14:formula2>
          <xm:sqref>D9</xm:sqref>
        </x14:dataValidation>
        <x14:dataValidation type="whole" allowBlank="1" showInputMessage="1" showErrorMessage="1" error="Az értékenek a költségnorma 70% és 100%-a közé eső  egész számnak kell lennie." xr:uid="{00000000-0002-0000-0000-000005000000}">
          <x14:formula1>
            <xm:f>munka1!B4</xm:f>
          </x14:formula1>
          <x14:formula2>
            <xm:f>munka1!C4</xm:f>
          </x14:formula2>
          <xm:sqref>D13</xm:sqref>
        </x14:dataValidation>
        <x14:dataValidation type="whole" allowBlank="1" showInputMessage="1" showErrorMessage="1" error="Az értékenek a költségnorma 70% és 100%-a közé eső  egész számnak kell lennie." xr:uid="{00000000-0002-0000-0000-000006000000}">
          <x14:formula1>
            <xm:f>munka1!D4</xm:f>
          </x14:formula1>
          <x14:formula2>
            <xm:f>munka1!E4</xm:f>
          </x14:formula2>
          <xm:sqref>D15</xm:sqref>
        </x14:dataValidation>
        <x14:dataValidation type="whole" allowBlank="1" showInputMessage="1" showErrorMessage="1" error="Az értékenek a költségnorma 70% és 100%-a közé eső  egész számnak kell lennie." xr:uid="{00000000-0002-0000-0000-000007000000}">
          <x14:formula1>
            <xm:f>munka1!D5</xm:f>
          </x14:formula1>
          <x14:formula2>
            <xm:f>munka1!E5</xm:f>
          </x14:formula2>
          <xm:sqref>D17</xm:sqref>
        </x14:dataValidation>
        <x14:dataValidation type="whole" allowBlank="1" showInputMessage="1" showErrorMessage="1" error="Az értékenek a költségnorma 80% és 100%-a közé eső  egész számnak kell lennie." xr:uid="{00000000-0002-0000-0000-000008000000}">
          <x14:formula1>
            <xm:f>munka1!B6</xm:f>
          </x14:formula1>
          <x14:formula2>
            <xm:f>munka1!C6</xm:f>
          </x14:formula2>
          <xm:sqref>D24</xm:sqref>
        </x14:dataValidation>
        <x14:dataValidation type="whole" allowBlank="1" showInputMessage="1" showErrorMessage="1" error="Az értékenek a költségnorma 80% és 100%-a közé eső  egész számnak kell lennie." xr:uid="{00000000-0002-0000-0000-000009000000}">
          <x14:formula1>
            <xm:f>munka1!B6</xm:f>
          </x14:formula1>
          <x14:formula2>
            <xm:f>munka1!C6</xm:f>
          </x14:formula2>
          <xm:sqref>D23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Munka2"/>
  <dimension ref="A1:H9"/>
  <sheetViews>
    <sheetView workbookViewId="0">
      <selection activeCell="H3" sqref="H3"/>
    </sheetView>
  </sheetViews>
  <sheetFormatPr defaultRowHeight="15" x14ac:dyDescent="0.25"/>
  <cols>
    <col min="1" max="1" width="27.85546875" style="67" bestFit="1" customWidth="1"/>
    <col min="2" max="2" width="11.7109375" style="67" bestFit="1" customWidth="1"/>
    <col min="3" max="3" width="12" style="67" bestFit="1" customWidth="1"/>
    <col min="4" max="4" width="13.42578125" style="67" bestFit="1" customWidth="1"/>
    <col min="5" max="5" width="13.7109375" style="67" bestFit="1" customWidth="1"/>
    <col min="6" max="16384" width="9.140625" style="67"/>
  </cols>
  <sheetData>
    <row r="1" spans="1:8" x14ac:dyDescent="0.25">
      <c r="B1" s="68" t="s">
        <v>31</v>
      </c>
      <c r="C1" s="67" t="s">
        <v>29</v>
      </c>
      <c r="D1" s="67" t="s">
        <v>32</v>
      </c>
      <c r="E1" s="67" t="s">
        <v>30</v>
      </c>
      <c r="G1" s="67" t="s">
        <v>28</v>
      </c>
      <c r="H1" s="67">
        <v>0.7</v>
      </c>
    </row>
    <row r="2" spans="1:8" x14ac:dyDescent="0.25">
      <c r="A2" s="67" t="s">
        <v>24</v>
      </c>
      <c r="B2" s="68">
        <f>C2*$H$1</f>
        <v>318.5</v>
      </c>
      <c r="C2" s="67">
        <v>455</v>
      </c>
      <c r="D2" s="67">
        <f>E2*$H$1</f>
        <v>630</v>
      </c>
      <c r="E2" s="67">
        <v>900</v>
      </c>
      <c r="G2" s="67" t="s">
        <v>28</v>
      </c>
      <c r="H2" s="67">
        <v>0.8</v>
      </c>
    </row>
    <row r="3" spans="1:8" x14ac:dyDescent="0.25">
      <c r="A3" s="67" t="s">
        <v>25</v>
      </c>
      <c r="B3" s="68">
        <f>C3*$H$1</f>
        <v>420</v>
      </c>
      <c r="C3" s="67">
        <v>600</v>
      </c>
      <c r="D3" s="67">
        <f>E3*$H$1</f>
        <v>420</v>
      </c>
      <c r="E3" s="67">
        <v>600</v>
      </c>
    </row>
    <row r="4" spans="1:8" x14ac:dyDescent="0.25">
      <c r="A4" s="67" t="s">
        <v>26</v>
      </c>
      <c r="B4" s="68">
        <f>C4*$H$1</f>
        <v>661.5</v>
      </c>
      <c r="C4" s="67">
        <v>945</v>
      </c>
      <c r="D4" s="67">
        <f>E4*$H$1</f>
        <v>4147.5</v>
      </c>
      <c r="E4" s="67">
        <v>5925</v>
      </c>
    </row>
    <row r="5" spans="1:8" x14ac:dyDescent="0.25">
      <c r="A5" s="67" t="s">
        <v>27</v>
      </c>
      <c r="B5" s="68">
        <f>C5*$H$1</f>
        <v>661.5</v>
      </c>
      <c r="C5" s="67">
        <v>945</v>
      </c>
      <c r="D5" s="67">
        <f>E5*$H$1</f>
        <v>4410</v>
      </c>
      <c r="E5" s="67">
        <v>6300</v>
      </c>
    </row>
    <row r="6" spans="1:8" x14ac:dyDescent="0.25">
      <c r="A6" s="67" t="s">
        <v>33</v>
      </c>
      <c r="B6" s="68">
        <f>C6*$H$2</f>
        <v>320</v>
      </c>
      <c r="C6" s="67">
        <v>400</v>
      </c>
    </row>
    <row r="7" spans="1:8" x14ac:dyDescent="0.25">
      <c r="B7" s="68"/>
    </row>
    <row r="8" spans="1:8" x14ac:dyDescent="0.25">
      <c r="B8" s="68"/>
    </row>
    <row r="9" spans="1:8" x14ac:dyDescent="0.25">
      <c r="A9" s="67" t="s">
        <v>36</v>
      </c>
      <c r="B9" s="68">
        <f>költségkalkuláció!C4+költségkalkuláció!C5+költségkalkuláció!C9+költségkalkuláció!C13+költségkalkuláció!C15+költségkalkuláció!C17+költségkalkuláció!C19</f>
        <v>0</v>
      </c>
    </row>
  </sheetData>
  <sheetProtection algorithmName="SHA-512" hashValue="rwGwEYQdE4WeBT5n8R8qXIT0B3Jwa/4/ftTh3rcTLNDUV2vothJfHk7DfDt+xRcT7T3+XxDWnKzN0FjFt9jYEQ==" saltValue="Q0kuI65AHTQETuc7yt5hPg==" spinCount="100000" sheet="1" objects="1" scenarios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Névvel ellátott tartományok</vt:lpstr>
      </vt:variant>
      <vt:variant>
        <vt:i4>1</vt:i4>
      </vt:variant>
    </vt:vector>
  </HeadingPairs>
  <TitlesOfParts>
    <vt:vector size="3" baseType="lpstr">
      <vt:lpstr>költségkalkuláció</vt:lpstr>
      <vt:lpstr>munka1</vt:lpstr>
      <vt:lpstr>költségkalkuláció!Nyomtatási_terület</vt:lpstr>
    </vt:vector>
  </TitlesOfParts>
  <Company>SCCM01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Csányi Róbert</dc:creator>
  <cp:lastModifiedBy>Artim Katalin</cp:lastModifiedBy>
  <cp:lastPrinted>2023-01-24T07:36:58Z</cp:lastPrinted>
  <dcterms:created xsi:type="dcterms:W3CDTF">2021-01-19T13:44:22Z</dcterms:created>
  <dcterms:modified xsi:type="dcterms:W3CDTF">2023-01-25T09:06:00Z</dcterms:modified>
</cp:coreProperties>
</file>